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9FDFC02F-46CA-4C71-8BF0-20319C1722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<sst xmlns="http://schemas.openxmlformats.org/spreadsheetml/2006/main" count="62" uniqueCount="61">
  <si>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</si>
  <si>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</si>
  <si>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</si>
  <si>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</si>
  <si>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</si>
  <si>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</si>
  <si>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</si>
  <si>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</si>
  <si>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</si>
  <si>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</si>
  <si>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</si>
  <si>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</si>
  <si>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</si>
  <si>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</si>
  <si>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</si>
  <si>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</si>
  <si>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</si>
  <si>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</si>
  <si>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</si>
  <si>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</si>
  <si>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</si>
  <si>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</si>
  <si>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</si>
  <si>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</si>
  <si>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</si>
  <si>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</si>
  <si>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</si>
  <si>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</si>
  <si>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</si>
  <si>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</si>
  <si>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</si>
  <si>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</si>
  <si>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</si>
  <si>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</si>
  <si>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</si>
  <si>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</si>
  <si>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</si>
  <si>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</si>
  <si>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</si>
  <si>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</si>
  <si>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</si>
  <si>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</si>
  <si>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</si>
  <si>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</si>
  <si>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</si>
  <si>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</si>
  <si>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</si>
  <si>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</si>
  <si>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</si>
  <si>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</si>
  <si>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</si>
  <si>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</si>
  <si>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</si>
  <si>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</si>
  <si>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</si>
  <si>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</si>
  <si>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</si>
  <si>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</si>
  <si>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</si>
  <si>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Junta Municipal de Agua Potable y Alcantarillado de Cortázar,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</si>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</sst>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28" zoomScale="115" zoomScaleNormal="115" zoomScaleSheetLayoutView="100" workbookViewId="0">
      <selection activeCell="D37" sqref="D37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4669022.01</v>
      </c>
      <c r="C5" s="18">
        <v>1298379.8</v>
      </c>
      <c r="D5" s="9" t="s">
        <v>36</v>
      </c>
      <c r="E5" s="18">
        <v>2082426.42</v>
      </c>
      <c r="F5" s="21">
        <v>1302610.6399999999</v>
      </c>
    </row>
    <row r="6" spans="1:6" x14ac:dyDescent="0.2">
      <c r="A6" s="9" t="s">
        <v>23</v>
      </c>
      <c r="B6" s="18">
        <v>4385037.41</v>
      </c>
      <c r="C6" s="18">
        <v>4969516.8099999996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23253.83</v>
      </c>
      <c r="C7" s="18">
        <v>166779.44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4576501.41</v>
      </c>
      <c r="C9" s="18">
        <v>4576501.41</v>
      </c>
      <c r="D9" s="9" t="s">
        <v>38</v>
      </c>
      <c r="E9" s="18">
        <v>0</v>
      </c>
      <c r="F9" s="21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-0.68</v>
      </c>
      <c r="F12" s="21">
        <v>-0.68</v>
      </c>
    </row>
    <row r="13" spans="1:6" x14ac:dyDescent="0.2">
      <c r="A13" s="8" t="s">
        <v>51</v>
      </c>
      <c r="B13" s="20">
        <f>SUM(B5:B11)</f>
        <v>13653814.66</v>
      </c>
      <c r="C13" s="20">
        <f>SUM(C5:C11)</f>
        <v>11011177.460000001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2082425.74</v>
      </c>
      <c r="F14" s="25">
        <f>SUM(F5:F12)</f>
        <v>1302609.96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241610745.59999999</v>
      </c>
      <c r="C18" s="18">
        <v>239723392.15000001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32470972.969999999</v>
      </c>
      <c r="C19" s="18">
        <v>31860123.829999998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8355196.3399999999</v>
      </c>
      <c r="C20" s="18">
        <v>8355196.3399999999</v>
      </c>
      <c r="D20" s="9" t="s">
        <v>41</v>
      </c>
      <c r="E20" s="18">
        <v>0</v>
      </c>
      <c r="F20" s="21">
        <v>0</v>
      </c>
    </row>
    <row r="21" spans="1:6" ht="20.399999999999999" x14ac:dyDescent="0.2">
      <c r="A21" s="9" t="s">
        <v>33</v>
      </c>
      <c r="B21" s="18">
        <v>-58864533.289999999</v>
      </c>
      <c r="C21" s="18">
        <v>-56476133.420000002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757977.16</v>
      </c>
      <c r="C22" s="18">
        <v>724468.19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224330358.77999997</v>
      </c>
      <c r="C26" s="20">
        <f>SUM(C16:C24)</f>
        <v>224187047.08999997</v>
      </c>
      <c r="D26" s="12" t="s">
        <v>49</v>
      </c>
      <c r="E26" s="20">
        <f>SUM(E24+E14)</f>
        <v>2082425.74</v>
      </c>
      <c r="F26" s="25">
        <f>SUM(F14+F24)</f>
        <v>1302609.96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237984173.43999997</v>
      </c>
      <c r="C28" s="20">
        <f>C13+C26</f>
        <v>235198224.54999998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131651154.34999999</v>
      </c>
      <c r="F30" s="25">
        <f>SUM(F31:F33)</f>
        <v>131651154.34999999</v>
      </c>
    </row>
    <row r="31" spans="1:6" x14ac:dyDescent="0.2">
      <c r="A31" s="13"/>
      <c r="B31" s="14"/>
      <c r="C31" s="15"/>
      <c r="D31" s="9" t="s">
        <v>2</v>
      </c>
      <c r="E31" s="18">
        <v>131651154.34999999</v>
      </c>
      <c r="F31" s="21">
        <v>131651154.34999999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104250593.34999999</v>
      </c>
      <c r="F35" s="25">
        <f>SUM(F36:F40)</f>
        <v>102244460.24000001</v>
      </c>
    </row>
    <row r="36" spans="1:6" x14ac:dyDescent="0.2">
      <c r="A36" s="13"/>
      <c r="B36" s="14"/>
      <c r="C36" s="15"/>
      <c r="D36" s="9" t="s">
        <v>60</v>
      </c>
      <c r="E36" s="18">
        <v>2006133.11</v>
      </c>
      <c r="F36" s="21">
        <v>12407778.26</v>
      </c>
    </row>
    <row r="37" spans="1:6" x14ac:dyDescent="0.2">
      <c r="A37" s="13"/>
      <c r="B37" s="14"/>
      <c r="C37" s="15"/>
      <c r="D37" s="9" t="s">
        <v>14</v>
      </c>
      <c r="E37" s="18">
        <v>102244460.23999999</v>
      </c>
      <c r="F37" s="21">
        <v>89836681.980000004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235901747.69999999</v>
      </c>
      <c r="F46" s="25">
        <f>SUM(F42+F35+F30)</f>
        <v>233895614.59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237984173.44</v>
      </c>
      <c r="F48" s="20">
        <f>F46+F26</f>
        <v>235198224.55000001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Timbrado</cp:lastModifiedBy>
  <cp:lastPrinted>2018-03-04T05:00:29Z</cp:lastPrinted>
  <dcterms:created xsi:type="dcterms:W3CDTF">2012-12-11T20:26:08Z</dcterms:created>
  <dcterms:modified xsi:type="dcterms:W3CDTF">2026-07-24T23:02:06Z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